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thyma\Dropbox\4_2021 showroom\1_服裝配飾入貨及退貨紙(Template)\"/>
    </mc:Choice>
  </mc:AlternateContent>
  <xr:revisionPtr revIDLastSave="0" documentId="13_ncr:1_{DB9369B8-A122-4E80-A2F6-F76AC5DAD0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貨品清單" sheetId="1" r:id="rId1"/>
  </sheets>
  <definedNames>
    <definedName name="_xlnm._FilterDatabase" localSheetId="0" hidden="1">貨品清單!$B$1:$N$8</definedName>
    <definedName name="ColumnTitle1">清查[[#Headers],[序號]]</definedName>
    <definedName name="ColumnTitle2">#REF!</definedName>
    <definedName name="_xlnm.Print_Titles" localSheetId="0">貨品清單!$9:$9</definedName>
    <definedName name="RoomList">#REF!</definedName>
    <definedName name="RowTitleRegion1..E2">貨品清單!$B$2</definedName>
    <definedName name="RowTitleRegion2..I2">貨品清單!$G$2</definedName>
    <definedName name="RowTitleRegion3..D8">貨品清單!$C$4</definedName>
    <definedName name="RowTitleRegion4..I8">貨品清單!$H$4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K11" i="1" l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H25" i="1" l="1"/>
  <c r="K25" i="1"/>
  <c r="I25" i="1"/>
  <c r="B10" i="1" l="1"/>
  <c r="I2" i="1" l="1"/>
</calcChain>
</file>

<file path=xl/sharedStrings.xml><?xml version="1.0" encoding="utf-8"?>
<sst xmlns="http://schemas.openxmlformats.org/spreadsheetml/2006/main" count="41" uniqueCount="40">
  <si>
    <t>這個儲存格是人員圖示</t>
  </si>
  <si>
    <t>這個儲存格是信封</t>
  </si>
  <si>
    <t>儲存格 B9 到 J9 是交叉分析篩選器。若要篩選清查清單，請在這個儲存格的交叉分析篩選器中選取一個房間。按住 CTRL 可以選取多間房間。</t>
  </si>
  <si>
    <t>總計</t>
  </si>
  <si>
    <t>地址：</t>
  </si>
  <si>
    <t>電話：</t>
  </si>
  <si>
    <t>在此輸入您的姓名</t>
  </si>
  <si>
    <t>在此輸入您的電話號碼</t>
  </si>
  <si>
    <t>在此輸入您的電郵地址</t>
  </si>
  <si>
    <t>收貨日期：</t>
  </si>
  <si>
    <t>設計師：</t>
  </si>
  <si>
    <t>品牌：</t>
  </si>
  <si>
    <t>在此輸入您的品牌</t>
  </si>
  <si>
    <t>貨品相片</t>
  </si>
  <si>
    <t>貨品名稱</t>
  </si>
  <si>
    <t>面料及成份</t>
  </si>
  <si>
    <t>尺碼</t>
  </si>
  <si>
    <t>類別</t>
  </si>
  <si>
    <t>數量</t>
  </si>
  <si>
    <t>貨表編號(中心填寫)：</t>
  </si>
  <si>
    <t>折後價
(整數)</t>
  </si>
  <si>
    <t>原價
(整數)</t>
  </si>
  <si>
    <t>品牌簽收：</t>
  </si>
  <si>
    <t>日期：</t>
  </si>
  <si>
    <t>S</t>
  </si>
  <si>
    <t>OS</t>
  </si>
  <si>
    <t>XS</t>
  </si>
  <si>
    <t>M</t>
  </si>
  <si>
    <t>L</t>
  </si>
  <si>
    <t>XL</t>
  </si>
  <si>
    <t>入貨表</t>
  </si>
  <si>
    <t>序號</t>
  </si>
  <si>
    <t>貨品編號
中心填寫</t>
  </si>
  <si>
    <t>PO NO：</t>
  </si>
  <si>
    <t>澳門時尚廊</t>
  </si>
  <si>
    <t>品牌貨品清單 (服裝)</t>
  </si>
  <si>
    <t>扭蛋折扣
如8折=20%</t>
  </si>
  <si>
    <t>節日折扣
如8折=20%</t>
  </si>
  <si>
    <t>折後價
(整數)2</t>
  </si>
  <si>
    <t>澳門時尚廊簽收：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</si>
</sst>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_);\(0\)"/>
    <numFmt numFmtId="165" formatCode="&quot;NT$&quot;#,##0.00_);\(&quot;NT$&quot;#,##0.00\)"/>
    <numFmt numFmtId="166" formatCode="[&lt;=9999999]###\-####;\(0#\)\ ###\-####"/>
    <numFmt numFmtId="167" formatCode="&quot;MOP&quot;#,##0"/>
  </numFmts>
  <fonts count="25" x14ac:knownFonts="1">
    <font>
      <sz val="11"/>
      <color theme="1"/>
      <name val="Microsoft JhengHei UI"/>
      <family val="2"/>
      <charset val="136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icrosoft JhengHei UI"/>
      <family val="2"/>
      <charset val="136"/>
    </font>
    <font>
      <b/>
      <sz val="26"/>
      <color theme="3"/>
      <name val="Microsoft JhengHei UI"/>
      <family val="2"/>
      <charset val="136"/>
    </font>
    <font>
      <sz val="26"/>
      <color theme="2" tint="-0.499984740745262"/>
      <name val="Microsoft JhengHei UI"/>
      <family val="2"/>
      <charset val="136"/>
    </font>
    <font>
      <b/>
      <sz val="16"/>
      <color theme="2" tint="-0.749961851863155"/>
      <name val="Microsoft JhengHei UI"/>
      <family val="2"/>
      <charset val="136"/>
    </font>
    <font>
      <b/>
      <sz val="11"/>
      <color theme="2" tint="-0.749961851863155"/>
      <name val="Microsoft JhengHei UI"/>
      <family val="2"/>
      <charset val="136"/>
    </font>
    <font>
      <sz val="11"/>
      <color theme="3" tint="-0.499984740745262"/>
      <name val="Microsoft JhengHei UI"/>
      <family val="2"/>
      <charset val="136"/>
    </font>
    <font>
      <b/>
      <sz val="16"/>
      <color theme="4"/>
      <name val="Microsoft JhengHei UI"/>
      <family val="2"/>
      <charset val="136"/>
    </font>
    <font>
      <sz val="11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sz val="18"/>
      <color theme="0"/>
      <name val="Microsoft JhengHei UI"/>
      <family val="2"/>
      <charset val="136"/>
    </font>
    <font>
      <sz val="18"/>
      <color theme="1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b/>
      <sz val="18"/>
      <color theme="2" tint="-0.749961851863155"/>
      <name val="Microsoft JhengHei UI"/>
      <family val="2"/>
      <charset val="136"/>
    </font>
    <font>
      <b/>
      <sz val="18"/>
      <color theme="4"/>
      <name val="Microsoft JhengHei UI"/>
      <family val="2"/>
      <charset val="136"/>
    </font>
    <font>
      <sz val="18"/>
      <color theme="3" tint="-0.499984740745262"/>
      <name val="Microsoft JhengHei UI"/>
      <family val="2"/>
      <charset val="136"/>
    </font>
    <font>
      <b/>
      <sz val="28"/>
      <color theme="3"/>
      <name val="Microsoft JhengHei UI"/>
      <family val="2"/>
      <charset val="136"/>
    </font>
    <font>
      <sz val="28"/>
      <color theme="2" tint="-0.499984740745262"/>
      <name val="Microsoft JhengHei UI"/>
      <family val="2"/>
      <charset val="136"/>
    </font>
    <font>
      <b/>
      <sz val="36"/>
      <color theme="2" tint="-0.499984740745262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8"/>
      <color theme="2" tint="-0.749992370372631"/>
      <name val="Microsoft JhengHei UI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8" fillId="2" borderId="2" applyAlignment="0">
      <alignment horizontal="left" vertical="center" indent="1"/>
    </xf>
    <xf numFmtId="0" fontId="9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6" fillId="0" borderId="0" applyFill="0" applyBorder="0">
      <alignment vertical="center" wrapText="1"/>
    </xf>
    <xf numFmtId="0" fontId="9" fillId="0" borderId="0">
      <alignment horizontal="right" vertical="center" indent="1"/>
    </xf>
    <xf numFmtId="164" fontId="3" fillId="0" borderId="0" applyFont="0" applyFill="0" applyBorder="0" applyProtection="0">
      <alignment horizontal="center" vertical="center"/>
    </xf>
    <xf numFmtId="165" fontId="11" fillId="2" borderId="0" applyFill="0" applyBorder="0">
      <alignment horizontal="right" vertical="center"/>
    </xf>
    <xf numFmtId="165" fontId="12" fillId="0" borderId="0" applyFill="0" applyBorder="0" applyProtection="0">
      <alignment horizontal="right" vertical="center" indent="1"/>
    </xf>
    <xf numFmtId="0" fontId="10" fillId="3" borderId="2" applyAlignment="0">
      <alignment horizontal="left" vertical="center" wrapText="1" indent="1"/>
    </xf>
    <xf numFmtId="0" fontId="7" fillId="0" borderId="0">
      <alignment horizontal="left" vertical="center"/>
    </xf>
    <xf numFmtId="14" fontId="11" fillId="0" borderId="0" applyFill="0" applyBorder="0" applyAlignment="0">
      <alignment horizontal="right" vertical="center"/>
    </xf>
    <xf numFmtId="166" fontId="3" fillId="0" borderId="0" applyFont="0" applyFill="0" applyBorder="0" applyAlignment="0">
      <alignment wrapText="1"/>
    </xf>
    <xf numFmtId="14" fontId="3" fillId="0" borderId="0" applyFont="0" applyFill="0" applyBorder="0">
      <alignment horizontal="center" vertical="center" wrapText="1"/>
    </xf>
    <xf numFmtId="49" fontId="3" fillId="0" borderId="0" applyFont="0" applyFill="0" applyBorder="0">
      <alignment horizontal="center" vertical="center" wrapText="1"/>
    </xf>
    <xf numFmtId="0" fontId="10" fillId="2" borderId="0">
      <alignment horizontal="left" vertical="center" wrapText="1"/>
    </xf>
    <xf numFmtId="0" fontId="5" fillId="4" borderId="0" applyBorder="0">
      <alignment horizontal="center" vertical="center"/>
    </xf>
    <xf numFmtId="0" fontId="4" fillId="0" borderId="0">
      <alignment vertical="center" wrapText="1"/>
    </xf>
    <xf numFmtId="9" fontId="12" fillId="0" borderId="0" applyFont="0" applyFill="0" applyBorder="0" applyAlignment="0" applyProtection="0"/>
  </cellStyleXfs>
  <cellXfs count="68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0" borderId="0" xfId="0" applyFont="1" applyFill="1" applyBorder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12" fillId="0" borderId="0" xfId="0" applyFont="1" applyFill="1">
      <alignment horizontal="left" vertical="center" wrapText="1" indent="1"/>
    </xf>
    <xf numFmtId="49" fontId="5" fillId="0" borderId="0" xfId="17" applyNumberFormat="1" applyFont="1">
      <alignment vertical="center" wrapText="1"/>
    </xf>
    <xf numFmtId="49" fontId="12" fillId="0" borderId="0" xfId="0" applyNumberFormat="1" applyFont="1" applyFill="1">
      <alignment horizontal="left" vertical="center" wrapText="1" indent="1"/>
    </xf>
    <xf numFmtId="49" fontId="14" fillId="0" borderId="0" xfId="16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0" borderId="0" xfId="0" applyFont="1" applyFill="1" applyBorder="1">
      <alignment horizontal="left" vertical="center" wrapText="1" indent="1"/>
    </xf>
    <xf numFmtId="0" fontId="21" fillId="0" borderId="0" xfId="10" applyFont="1">
      <alignment horizontal="left" vertical="center"/>
    </xf>
    <xf numFmtId="49" fontId="13" fillId="0" borderId="5" xfId="6" applyNumberFormat="1" applyFont="1" applyBorder="1">
      <alignment horizontal="center" vertical="center"/>
    </xf>
    <xf numFmtId="0" fontId="13" fillId="0" borderId="4" xfId="0" applyFont="1" applyFill="1" applyBorder="1">
      <alignment horizontal="left" vertical="center" wrapText="1" indent="1"/>
    </xf>
    <xf numFmtId="49" fontId="13" fillId="0" borderId="4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right" vertical="center"/>
    </xf>
    <xf numFmtId="0" fontId="16" fillId="0" borderId="2" xfId="10" applyFont="1" applyFill="1" applyBorder="1" applyAlignment="1">
      <alignment horizontal="right" vertical="center"/>
    </xf>
    <xf numFmtId="14" fontId="16" fillId="0" borderId="2" xfId="11" applyFont="1" applyFill="1" applyBorder="1" applyAlignment="1">
      <alignment horizontal="left" vertical="center" indent="1"/>
    </xf>
    <xf numFmtId="165" fontId="16" fillId="0" borderId="2" xfId="7" applyFont="1" applyFill="1" applyBorder="1">
      <alignment horizontal="right" vertical="center"/>
    </xf>
    <xf numFmtId="0" fontId="16" fillId="0" borderId="2" xfId="1" applyFont="1" applyFill="1">
      <alignment horizontal="left" vertical="center" indent="1"/>
    </xf>
    <xf numFmtId="14" fontId="16" fillId="0" borderId="2" xfId="11" applyFont="1" applyFill="1" applyBorder="1" applyAlignment="1">
      <alignment horizontal="left" vertical="center"/>
    </xf>
    <xf numFmtId="164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4" xfId="14" applyNumberFormat="1" applyFont="1" applyBorder="1" applyAlignment="1" applyProtection="1">
      <alignment horizontal="center" vertical="center" wrapText="1"/>
      <protection locked="0"/>
    </xf>
    <xf numFmtId="49" fontId="13" fillId="0" borderId="4" xfId="13" applyNumberFormat="1" applyFont="1" applyBorder="1" applyAlignment="1" applyProtection="1">
      <alignment horizontal="center" vertical="center" wrapText="1"/>
      <protection locked="0"/>
    </xf>
    <xf numFmtId="167" fontId="13" fillId="0" borderId="4" xfId="0" applyNumberFormat="1" applyFont="1" applyFill="1" applyBorder="1" applyAlignment="1">
      <alignment horizontal="right" vertical="center" indent="1"/>
    </xf>
    <xf numFmtId="9" fontId="13" fillId="0" borderId="4" xfId="8" applyNumberFormat="1" applyFont="1" applyBorder="1" applyAlignment="1" applyProtection="1">
      <alignment horizontal="center" vertical="center"/>
      <protection locked="0"/>
    </xf>
    <xf numFmtId="9" fontId="13" fillId="0" borderId="4" xfId="0" applyNumberFormat="1" applyFont="1" applyFill="1" applyBorder="1" applyAlignment="1">
      <alignment horizontal="right" vertical="center" indent="1"/>
    </xf>
    <xf numFmtId="167" fontId="13" fillId="0" borderId="4" xfId="8" applyNumberFormat="1" applyFont="1" applyBorder="1" applyAlignment="1" applyProtection="1">
      <alignment horizontal="right" vertical="center"/>
      <protection locked="0"/>
    </xf>
    <xf numFmtId="167" fontId="13" fillId="0" borderId="4" xfId="0" applyNumberFormat="1" applyFont="1" applyBorder="1" applyAlignment="1" applyProtection="1">
      <alignment horizontal="right" vertical="center" wrapText="1"/>
      <protection locked="0"/>
    </xf>
    <xf numFmtId="49" fontId="16" fillId="0" borderId="2" xfId="1" applyNumberFormat="1" applyFont="1" applyFill="1">
      <alignment horizontal="left" vertical="center" indent="1"/>
    </xf>
    <xf numFmtId="49" fontId="12" fillId="0" borderId="0" xfId="0" applyNumberFormat="1" applyFont="1" applyFill="1" applyBorder="1">
      <alignment horizontal="left" vertical="center" wrapText="1" indent="1"/>
    </xf>
    <xf numFmtId="49" fontId="15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>
      <alignment horizontal="left" vertical="center" wrapText="1" indent="1"/>
    </xf>
    <xf numFmtId="49" fontId="12" fillId="0" borderId="0" xfId="0" applyNumberFormat="1" applyFont="1">
      <alignment horizontal="left" vertical="center" wrapText="1" indent="1"/>
    </xf>
    <xf numFmtId="14" fontId="24" fillId="2" borderId="2" xfId="11" applyFont="1" applyFill="1" applyBorder="1" applyAlignment="1">
      <alignment horizontal="right" vertical="center"/>
    </xf>
    <xf numFmtId="49" fontId="17" fillId="2" borderId="2" xfId="1" applyNumberFormat="1" applyFont="1" applyProtection="1">
      <alignment horizontal="left" vertical="center" indent="1"/>
      <protection locked="0"/>
    </xf>
    <xf numFmtId="0" fontId="15" fillId="6" borderId="0" xfId="0" applyFont="1" applyFill="1" applyAlignment="1">
      <alignment horizontal="center" vertical="center" wrapText="1"/>
    </xf>
    <xf numFmtId="9" fontId="13" fillId="0" borderId="4" xfId="18" applyFont="1" applyFill="1" applyBorder="1" applyAlignment="1">
      <alignment horizontal="right" vertical="center" indent="1"/>
    </xf>
    <xf numFmtId="166" fontId="19" fillId="0" borderId="0" xfId="12" applyFont="1" applyFill="1" applyBorder="1" applyAlignment="1" applyProtection="1">
      <alignment horizontal="center" vertical="center" wrapText="1"/>
      <protection locked="0"/>
    </xf>
    <xf numFmtId="166" fontId="19" fillId="0" borderId="2" xfId="12" applyFont="1" applyFill="1" applyBorder="1" applyAlignment="1" applyProtection="1">
      <alignment vertical="center" wrapText="1"/>
      <protection locked="0"/>
    </xf>
    <xf numFmtId="166" fontId="19" fillId="0" borderId="2" xfId="12" applyFont="1" applyFill="1" applyBorder="1" applyAlignment="1" applyProtection="1">
      <alignment horizontal="center" vertical="center" wrapText="1"/>
      <protection locked="0"/>
    </xf>
    <xf numFmtId="0" fontId="19" fillId="0" borderId="2" xfId="9" applyFont="1" applyFill="1" applyBorder="1" applyAlignment="1" applyProtection="1">
      <alignment vertical="center" wrapText="1"/>
      <protection locked="0"/>
    </xf>
    <xf numFmtId="0" fontId="19" fillId="0" borderId="2" xfId="9" applyFont="1" applyFill="1" applyAlignment="1" applyProtection="1">
      <alignment vertical="center" wrapText="1"/>
      <protection locked="0"/>
    </xf>
    <xf numFmtId="166" fontId="19" fillId="0" borderId="0" xfId="12" applyFont="1" applyFill="1" applyBorder="1" applyAlignment="1">
      <alignment horizontal="left" vertical="center" wrapText="1" indent="1"/>
    </xf>
    <xf numFmtId="0" fontId="19" fillId="0" borderId="2" xfId="9" applyFont="1" applyFill="1">
      <alignment horizontal="left" vertical="center" wrapText="1" indent="1"/>
    </xf>
    <xf numFmtId="9" fontId="13" fillId="0" borderId="6" xfId="18" applyFont="1" applyBorder="1" applyAlignment="1" applyProtection="1">
      <alignment horizontal="center" vertical="center" wrapText="1"/>
      <protection locked="0"/>
    </xf>
    <xf numFmtId="14" fontId="18" fillId="2" borderId="2" xfId="11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7" fillId="3" borderId="2" xfId="2" applyFont="1">
      <alignment horizontal="left" vertical="center" indent="1"/>
    </xf>
    <xf numFmtId="0" fontId="19" fillId="3" borderId="2" xfId="9" applyFont="1">
      <alignment horizontal="left" vertical="center" wrapText="1" indent="1"/>
    </xf>
    <xf numFmtId="0" fontId="17" fillId="0" borderId="3" xfId="5" applyFont="1" applyBorder="1" applyAlignment="1">
      <alignment horizontal="center" vertical="center"/>
    </xf>
    <xf numFmtId="0" fontId="17" fillId="3" borderId="0" xfId="2" applyFont="1" applyBorder="1" applyAlignment="1">
      <alignment horizontal="left" vertical="center"/>
    </xf>
    <xf numFmtId="0" fontId="17" fillId="3" borderId="2" xfId="2" applyFont="1" applyAlignment="1">
      <alignment horizontal="left" vertical="center"/>
    </xf>
    <xf numFmtId="166" fontId="19" fillId="3" borderId="0" xfId="12" applyFont="1" applyFill="1" applyBorder="1" applyAlignment="1">
      <alignment horizontal="center" vertical="center" wrapText="1"/>
    </xf>
    <xf numFmtId="166" fontId="19" fillId="3" borderId="2" xfId="12" applyFont="1" applyFill="1" applyBorder="1" applyAlignment="1">
      <alignment horizontal="center" vertical="center" wrapText="1"/>
    </xf>
    <xf numFmtId="0" fontId="22" fillId="0" borderId="0" xfId="17" applyFont="1" applyAlignment="1">
      <alignment horizontal="right" vertical="center" wrapText="1"/>
    </xf>
    <xf numFmtId="49" fontId="14" fillId="0" borderId="0" xfId="17" applyNumberFormat="1" applyFont="1">
      <alignment vertical="center" wrapText="1"/>
    </xf>
    <xf numFmtId="0" fontId="20" fillId="0" borderId="0" xfId="4" applyFont="1" applyAlignment="1">
      <alignment horizontal="center" vertical="center" wrapText="1"/>
    </xf>
    <xf numFmtId="0" fontId="17" fillId="2" borderId="2" xfId="10" applyFont="1" applyFill="1" applyBorder="1" applyAlignment="1">
      <alignment horizontal="right" vertical="center"/>
    </xf>
    <xf numFmtId="0" fontId="19" fillId="3" borderId="2" xfId="9" applyFont="1" applyProtection="1">
      <alignment horizontal="left" vertical="center" wrapText="1" indent="1"/>
      <protection locked="0"/>
    </xf>
    <xf numFmtId="166" fontId="19" fillId="3" borderId="3" xfId="12" applyFont="1" applyFill="1" applyBorder="1" applyAlignment="1" applyProtection="1">
      <alignment horizontal="center" vertical="center" wrapText="1"/>
      <protection locked="0"/>
    </xf>
    <xf numFmtId="166" fontId="19" fillId="3" borderId="2" xfId="12" applyFont="1" applyFill="1" applyBorder="1" applyAlignment="1" applyProtection="1">
      <alignment horizontal="center" vertical="center" wrapText="1"/>
      <protection locked="0"/>
    </xf>
    <xf numFmtId="0" fontId="19" fillId="3" borderId="3" xfId="9" applyFont="1" applyBorder="1" applyAlignment="1" applyProtection="1">
      <alignment horizontal="center" vertical="center" wrapText="1"/>
      <protection locked="0"/>
    </xf>
    <xf numFmtId="0" fontId="19" fillId="3" borderId="2" xfId="9" applyFont="1" applyBorder="1" applyAlignment="1" applyProtection="1">
      <alignment horizontal="center" vertical="center" wrapText="1"/>
      <protection locked="0"/>
    </xf>
    <xf numFmtId="49" fontId="18" fillId="2" borderId="2" xfId="11" applyNumberFormat="1" applyFont="1" applyFill="1" applyBorder="1" applyAlignment="1" applyProtection="1">
      <alignment horizontal="left" vertical="center"/>
      <protection locked="0"/>
    </xf>
  </cellXfs>
  <cellStyles count="19">
    <cellStyle name="百分比" xfId="18" builtinId="5"/>
    <cellStyle name="備註" xfId="15" builtinId="10" customBuiltin="1"/>
    <cellStyle name="標題" xfId="4" builtinId="15" customBuiltin="1"/>
    <cellStyle name="標題 1" xfId="1" builtinId="16" customBuiltin="1"/>
    <cellStyle name="標題 2" xfId="10" builtinId="17" customBuiltin="1"/>
    <cellStyle name="標題 3" xfId="2" builtinId="18" customBuiltin="1"/>
    <cellStyle name="標題 4" xfId="5" builtinId="19" customBuiltin="1"/>
    <cellStyle name="電話" xfId="12" xr:uid="{00000000-0005-0000-0000-00000E000000}"/>
    <cellStyle name="合計" xfId="3" builtinId="25" customBuiltin="1"/>
    <cellStyle name="貨幣" xfId="7" builtinId="4" customBuiltin="1"/>
    <cellStyle name="貨幣 [0]" xfId="8" builtinId="7" customBuiltin="1"/>
    <cellStyle name="千分位" xfId="6" builtinId="3" customBuiltin="1"/>
    <cellStyle name="清查日期" xfId="11" xr:uid="{00000000-0005-0000-0000-00000A000000}"/>
    <cellStyle name="日期" xfId="13" xr:uid="{00000000-0005-0000-0000-000003000000}"/>
    <cellStyle name="輸入" xfId="9" builtinId="20" customBuiltin="1"/>
    <cellStyle name="物品表格標題" xfId="16" xr:uid="{00000000-0005-0000-0000-00000B000000}"/>
    <cellStyle name="序號" xfId="14" xr:uid="{00000000-0005-0000-0000-00000F000000}"/>
    <cellStyle name="一般" xfId="0" builtinId="0" customBuiltin="1"/>
    <cellStyle name="隱藏文字" xfId="17" xr:uid="{00000000-0005-0000-0000-000008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/>
        </left>
        <right/>
        <top/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3" formatCode="0%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7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64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68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家庭物品清查" pivot="0" count="7" xr9:uid="{00000000-0011-0000-FFFF-FFFF00000000}">
      <tableStyleElement type="wholeTable" dxfId="39"/>
      <tableStyleElement type="headerRow" dxfId="38"/>
      <tableStyleElement type="totalRow" dxfId="37"/>
      <tableStyleElement type="lastColumn" dxfId="36"/>
      <tableStyleElement type="firstRowStripe" dxfId="35"/>
      <tableStyleElement type="firstColumnStripe" dxfId="34"/>
      <tableStyleElement type="firstTotalCell" dxfId="33"/>
    </tableStyle>
    <tableStyle name="家庭物品清查交叉分析篩選器" pivot="0" table="0" count="10" xr9:uid="{EC263FC3-9B17-4C97-B700-11D5EB8C7C90}">
      <tableStyleElement type="wholeTable" dxfId="32"/>
      <tableStyleElement type="headerRow" dxfId="31"/>
    </tableStyle>
    <tableStyle name="家庭物品清查交叉分析篩選器​​" pivot="0" table="0" count="2" xr9:uid="{00000000-0011-0000-FFFF-FFFF01000000}">
      <tableStyleElement type="wholeTable" dxfId="30"/>
      <tableStyleElement type="headerRow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  <color rgb="FFE0E0E0"/>
      <color rgb="FF828282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theme="1"/>
          </font>
          <fill>
            <patternFill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theme="1"/>
          </font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</x14:dxfs>
    </ext>
    <ext xmlns:x14="http://schemas.microsoft.com/office/spreadsheetml/2009/9/main" uri="{EB79DEF2-80B8-43e5-95BD-54CBDDF9020C}">
      <x14:slicerStyles defaultSlicerStyle="家庭物品清查交叉分析篩選器">
        <x14:slicerStyle name="家庭物品清查交叉分析篩選器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19" name="信封圖示群組" descr="信封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10522410" y="2194831"/>
          <a:ext cx="311230" cy="267605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20" name="手繪多邊形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手繪多邊形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22" name="人員圖示" descr="人員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1024125" y="1824718"/>
          <a:ext cx="225144" cy="320580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23" name="電話圖示群組" descr="電話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10519502" y="1733550"/>
          <a:ext cx="297996" cy="247742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24" name="手繪多邊形 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手繪多邊形 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手繪多邊形 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2" name="Rounded Rectangle 51">
          <a:extLst>
            <a:ext uri="{FF2B5EF4-FFF2-40B4-BE49-F238E27FC236}">
              <a16:creationId xmlns:a16="http://schemas.microsoft.com/office/drawing/2014/main" id="{A0F85B75-1FBE-4236-A8C6-4319AF4EFA3E}"/>
            </a:ext>
          </a:extLst>
        </xdr:cNvPr>
        <xdr:cNvSpPr/>
      </xdr:nvSpPr>
      <xdr:spPr>
        <a:xfrm rot="16200000" flipH="1">
          <a:off x="967639" y="1345576"/>
          <a:ext cx="370708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清查" displayName="清查" ref="B9:N25" totalsRowCount="1" headerRowDxfId="28" dataDxfId="27" totalsRowDxfId="26">
  <autoFilter ref="B9:N24" xr:uid="{00000000-0009-0000-0100-000001000000}"/>
  <tableColumns count="13">
    <tableColumn id="21" xr3:uid="{00000000-0010-0000-0000-000015000000}" name="序號" totalsRowLabel="總計" dataDxfId="25" totalsRowDxfId="12">
      <calculatedColumnFormula>ROW($A1)</calculatedColumnFormula>
    </tableColumn>
    <tableColumn id="3" xr3:uid="{00000000-0010-0000-0000-000003000000}" name="貨品相片" dataDxfId="24" totalsRowDxfId="11"/>
    <tableColumn id="4" xr3:uid="{00000000-0010-0000-0000-000004000000}" name="貨品名稱" dataDxfId="23" totalsRowDxfId="10"/>
    <tableColumn id="5" xr3:uid="{00000000-0010-0000-0000-000005000000}" name="類別" dataDxfId="22" totalsRowDxfId="9"/>
    <tableColumn id="6" xr3:uid="{00000000-0010-0000-0000-000006000000}" name="面料及成份" dataDxfId="21" totalsRowDxfId="8" dataCellStyle="序號"/>
    <tableColumn id="7" xr3:uid="{00000000-0010-0000-0000-000007000000}" name="尺碼" dataDxfId="20" totalsRowDxfId="7" dataCellStyle="日期"/>
    <tableColumn id="8" xr3:uid="{00000000-0010-0000-0000-000008000000}" name="數量" totalsRowFunction="sum" dataDxfId="19" totalsRowDxfId="6"/>
    <tableColumn id="9" xr3:uid="{00000000-0010-0000-0000-000009000000}" name="原價_x000a_(整數)" totalsRowFunction="sum" dataDxfId="18" totalsRowDxfId="5"/>
    <tableColumn id="10" xr3:uid="{00000000-0010-0000-0000-00000A000000}" name="扭蛋折扣_x000a_如8折=20%" dataDxfId="17" totalsRowDxfId="4"/>
    <tableColumn id="13" xr3:uid="{00000000-0010-0000-0000-00000D000000}" name="折後價_x000a_(整數)" totalsRowFunction="sum" dataDxfId="16" totalsRowDxfId="3">
      <calculatedColumnFormula>清查[[#This Row],[原價
(整數)]]*(1-清查[[#This Row],[扭蛋折扣
如8折=20%]])</calculatedColumnFormula>
    </tableColumn>
    <tableColumn id="2" xr3:uid="{11E1632A-8F28-4336-BFEF-98347C75D8B7}" name="節日折扣_x000a_如8折=20%" dataDxfId="15" totalsRowDxfId="2" dataCellStyle="百分比" totalsRowCellStyle="百分比"/>
    <tableColumn id="1" xr3:uid="{F97B62D7-D725-4D0E-9560-537EF802BA66}" name="折後價_x000a_(整數)2" totalsRowFunction="custom" dataDxfId="14" totalsRowDxfId="1">
      <calculatedColumnFormula>清查[[#This Row],[原價
(整數)]]*(1-清查[[#This Row],[節日折扣
如8折=20%]])</calculatedColumnFormula>
      <totalsRowFormula>SUM(清查[折後價
(整數)2])</totalsRowFormula>
    </tableColumn>
    <tableColumn id="14" xr3:uid="{00000000-0010-0000-0000-00000E000000}" name="貨品編號_x000a_中心填寫" dataDxfId="13" totalsRowDxfId="0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Q31"/>
  <sheetViews>
    <sheetView showGridLines="0" tabSelected="1" zoomScale="70" zoomScaleNormal="70" workbookViewId="0">
      <selection activeCell="C11" sqref="C11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13" width="17.77734375" style="4" customWidth="1"/>
    <col min="14" max="14" width="39.77734375" style="36" customWidth="1"/>
    <col min="15" max="15" width="8" style="3" customWidth="1"/>
    <col min="16" max="16" width="8.88671875" style="3"/>
    <col min="17" max="17" width="0" style="3" hidden="1" customWidth="1"/>
    <col min="18" max="16384" width="8.88671875" style="3"/>
  </cols>
  <sheetData>
    <row r="1" spans="1:17" ht="65.099999999999994" customHeight="1" x14ac:dyDescent="0.25">
      <c r="A1" s="2"/>
      <c r="B1" s="60" t="s">
        <v>34</v>
      </c>
      <c r="C1" s="60"/>
      <c r="D1" s="11" t="s">
        <v>35</v>
      </c>
      <c r="E1" s="2"/>
      <c r="F1" s="2"/>
      <c r="G1" s="2"/>
      <c r="H1" s="2"/>
      <c r="I1" s="2"/>
      <c r="J1" s="2"/>
      <c r="K1" s="58" t="s">
        <v>30</v>
      </c>
      <c r="L1" s="58"/>
      <c r="M1" s="58"/>
      <c r="N1" s="58"/>
    </row>
    <row r="2" spans="1:17" ht="39.950000000000003" customHeight="1" thickBot="1" x14ac:dyDescent="0.3">
      <c r="A2" s="2"/>
      <c r="B2" s="61" t="s">
        <v>19</v>
      </c>
      <c r="C2" s="61"/>
      <c r="D2" s="67"/>
      <c r="E2" s="67"/>
      <c r="F2" s="67"/>
      <c r="G2" s="61" t="s">
        <v>9</v>
      </c>
      <c r="H2" s="61"/>
      <c r="I2" s="49">
        <f ca="1">TODAY()</f>
        <v>44567</v>
      </c>
      <c r="J2" s="49"/>
      <c r="K2" s="37" t="s">
        <v>33</v>
      </c>
      <c r="L2" s="37"/>
      <c r="M2" s="37"/>
      <c r="N2" s="38"/>
    </row>
    <row r="3" spans="1:17" ht="24" customHeight="1" thickTop="1" thickBot="1" x14ac:dyDescent="0.3">
      <c r="A3" s="2"/>
      <c r="B3" s="16"/>
      <c r="C3" s="17"/>
      <c r="D3" s="18"/>
      <c r="E3" s="19"/>
      <c r="F3" s="20"/>
      <c r="G3" s="16"/>
      <c r="H3" s="16"/>
      <c r="I3" s="21"/>
      <c r="J3" s="21"/>
      <c r="K3" s="21"/>
      <c r="L3" s="21"/>
      <c r="M3" s="21"/>
      <c r="N3" s="31"/>
    </row>
    <row r="4" spans="1:17" ht="20.100000000000001" customHeight="1" thickTop="1" thickBot="1" x14ac:dyDescent="0.3">
      <c r="A4" s="2"/>
      <c r="B4" s="59" t="s">
        <v>0</v>
      </c>
      <c r="C4" s="51" t="s">
        <v>11</v>
      </c>
      <c r="D4" s="62" t="s">
        <v>12</v>
      </c>
      <c r="E4" s="62"/>
      <c r="F4" s="62"/>
      <c r="G4" s="10"/>
      <c r="H4" s="53"/>
      <c r="I4" s="51" t="s">
        <v>5</v>
      </c>
      <c r="J4" s="63" t="s">
        <v>7</v>
      </c>
      <c r="K4" s="63"/>
      <c r="L4" s="63"/>
      <c r="M4" s="41"/>
      <c r="N4" s="42"/>
    </row>
    <row r="5" spans="1:17" ht="20.100000000000001" customHeight="1" thickTop="1" thickBot="1" x14ac:dyDescent="0.3">
      <c r="A5" s="2"/>
      <c r="B5" s="59"/>
      <c r="C5" s="51"/>
      <c r="D5" s="62"/>
      <c r="E5" s="62"/>
      <c r="F5" s="62"/>
      <c r="G5" s="10"/>
      <c r="H5" s="50"/>
      <c r="I5" s="51"/>
      <c r="J5" s="64"/>
      <c r="K5" s="64"/>
      <c r="L5" s="64"/>
      <c r="M5" s="43"/>
      <c r="N5" s="42"/>
    </row>
    <row r="6" spans="1:17" ht="20.100000000000001" customHeight="1" thickTop="1" thickBot="1" x14ac:dyDescent="0.3">
      <c r="A6" s="2"/>
      <c r="B6" s="59" t="s">
        <v>1</v>
      </c>
      <c r="C6" s="51" t="s">
        <v>10</v>
      </c>
      <c r="D6" s="62" t="s">
        <v>6</v>
      </c>
      <c r="E6" s="62"/>
      <c r="F6" s="62"/>
      <c r="G6" s="10"/>
      <c r="H6" s="50"/>
      <c r="I6" s="51" t="s">
        <v>4</v>
      </c>
      <c r="J6" s="65" t="s">
        <v>8</v>
      </c>
      <c r="K6" s="65"/>
      <c r="L6" s="65"/>
      <c r="M6" s="44"/>
      <c r="N6" s="45"/>
    </row>
    <row r="7" spans="1:17" ht="20.100000000000001" customHeight="1" thickTop="1" thickBot="1" x14ac:dyDescent="0.3">
      <c r="A7" s="2"/>
      <c r="B7" s="59"/>
      <c r="C7" s="51"/>
      <c r="D7" s="62"/>
      <c r="E7" s="62"/>
      <c r="F7" s="62"/>
      <c r="G7" s="10"/>
      <c r="H7" s="50"/>
      <c r="I7" s="51"/>
      <c r="J7" s="66"/>
      <c r="K7" s="66"/>
      <c r="L7" s="66"/>
      <c r="M7" s="45"/>
      <c r="N7" s="45"/>
    </row>
    <row r="8" spans="1:17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2"/>
    </row>
    <row r="9" spans="1:17" ht="60" customHeight="1" x14ac:dyDescent="0.25">
      <c r="B9" s="7" t="s">
        <v>31</v>
      </c>
      <c r="C9" s="8" t="s">
        <v>13</v>
      </c>
      <c r="D9" s="8" t="s">
        <v>14</v>
      </c>
      <c r="E9" s="8" t="s">
        <v>17</v>
      </c>
      <c r="F9" s="8" t="s">
        <v>15</v>
      </c>
      <c r="G9" s="8" t="s">
        <v>16</v>
      </c>
      <c r="H9" s="8" t="s">
        <v>18</v>
      </c>
      <c r="I9" s="8" t="s">
        <v>21</v>
      </c>
      <c r="J9" s="39" t="s">
        <v>36</v>
      </c>
      <c r="K9" s="39" t="s">
        <v>20</v>
      </c>
      <c r="L9" s="9" t="s">
        <v>37</v>
      </c>
      <c r="M9" s="9" t="s">
        <v>38</v>
      </c>
      <c r="N9" s="33" t="s">
        <v>32</v>
      </c>
      <c r="Q9" s="1" t="s">
        <v>25</v>
      </c>
    </row>
    <row r="10" spans="1:17" ht="75" customHeight="1" x14ac:dyDescent="0.25">
      <c r="B10" s="12">
        <f t="shared" ref="B10:B24" si="0">ROW($A1)</f>
        <v>1</v>
      </c>
      <c r="C10" s="23"/>
      <c r="D10" s="23"/>
      <c r="E10" s="23"/>
      <c r="F10" s="24"/>
      <c r="G10" s="25"/>
      <c r="H10" s="22"/>
      <c r="I10" s="29"/>
      <c r="J10" s="27"/>
      <c r="K10" s="30">
        <f>清查[[#This Row],[原價
(整數)]]*(1-清查[[#This Row],[扭蛋折扣
如8折=20%]])</f>
        <v>0</v>
      </c>
      <c r="L10" s="48"/>
      <c r="M10" s="30">
        <f>清查[[#This Row],[原價
(整數)]]*(1-清查[[#This Row],[節日折扣
如8折=20%]])</f>
        <v>0</v>
      </c>
      <c r="N10" s="34"/>
      <c r="Q10" s="1" t="s">
        <v>26</v>
      </c>
    </row>
    <row r="11" spans="1:17" ht="75" customHeight="1" x14ac:dyDescent="0.25">
      <c r="A11" s="3"/>
      <c r="B11" s="12">
        <f t="shared" si="0"/>
        <v>2</v>
      </c>
      <c r="C11" s="23"/>
      <c r="D11" s="23"/>
      <c r="E11" s="23"/>
      <c r="F11" s="24"/>
      <c r="G11" s="25"/>
      <c r="H11" s="22"/>
      <c r="I11" s="29"/>
      <c r="J11" s="27"/>
      <c r="K11" s="30">
        <f>清查[[#This Row],[原價
(整數)]]*(1-清查[[#This Row],[扭蛋折扣
如8折=20%]])</f>
        <v>0</v>
      </c>
      <c r="L11" s="48"/>
      <c r="M11" s="30">
        <f>清查[[#This Row],[原價
(整數)]]*(1-清查[[#This Row],[節日折扣
如8折=20%]])</f>
        <v>0</v>
      </c>
      <c r="N11" s="34"/>
      <c r="Q11" s="1" t="s">
        <v>24</v>
      </c>
    </row>
    <row r="12" spans="1:17" ht="75" customHeight="1" x14ac:dyDescent="0.25">
      <c r="A12" s="3"/>
      <c r="B12" s="12">
        <f t="shared" si="0"/>
        <v>3</v>
      </c>
      <c r="C12" s="23"/>
      <c r="D12" s="23"/>
      <c r="E12" s="23"/>
      <c r="F12" s="24"/>
      <c r="G12" s="25"/>
      <c r="H12" s="22"/>
      <c r="I12" s="29"/>
      <c r="J12" s="27"/>
      <c r="K12" s="30">
        <f>清查[[#This Row],[原價
(整數)]]*(1-清查[[#This Row],[扭蛋折扣
如8折=20%]])</f>
        <v>0</v>
      </c>
      <c r="L12" s="48"/>
      <c r="M12" s="30">
        <f>清查[[#This Row],[原價
(整數)]]*(1-清查[[#This Row],[節日折扣
如8折=20%]])</f>
        <v>0</v>
      </c>
      <c r="N12" s="34"/>
      <c r="Q12" s="1" t="s">
        <v>27</v>
      </c>
    </row>
    <row r="13" spans="1:17" ht="75" customHeight="1" x14ac:dyDescent="0.25">
      <c r="A13" s="3"/>
      <c r="B13" s="12">
        <f t="shared" si="0"/>
        <v>4</v>
      </c>
      <c r="C13" s="23"/>
      <c r="D13" s="23"/>
      <c r="E13" s="23"/>
      <c r="F13" s="24"/>
      <c r="G13" s="25"/>
      <c r="H13" s="22"/>
      <c r="I13" s="29"/>
      <c r="J13" s="27"/>
      <c r="K13" s="30">
        <f>清查[[#This Row],[原價
(整數)]]*(1-清查[[#This Row],[扭蛋折扣
如8折=20%]])</f>
        <v>0</v>
      </c>
      <c r="L13" s="48"/>
      <c r="M13" s="30">
        <f>清查[[#This Row],[原價
(整數)]]*(1-清查[[#This Row],[節日折扣
如8折=20%]])</f>
        <v>0</v>
      </c>
      <c r="N13" s="34"/>
      <c r="Q13" s="1" t="s">
        <v>28</v>
      </c>
    </row>
    <row r="14" spans="1:17" ht="75" customHeight="1" x14ac:dyDescent="0.25">
      <c r="A14" s="3"/>
      <c r="B14" s="12">
        <f t="shared" si="0"/>
        <v>5</v>
      </c>
      <c r="C14" s="23"/>
      <c r="D14" s="23"/>
      <c r="E14" s="23"/>
      <c r="F14" s="24"/>
      <c r="G14" s="25"/>
      <c r="H14" s="22"/>
      <c r="I14" s="29"/>
      <c r="J14" s="27"/>
      <c r="K14" s="30">
        <f>清查[[#This Row],[原價
(整數)]]*(1-清查[[#This Row],[扭蛋折扣
如8折=20%]])</f>
        <v>0</v>
      </c>
      <c r="L14" s="48"/>
      <c r="M14" s="30">
        <f>清查[[#This Row],[原價
(整數)]]*(1-清查[[#This Row],[節日折扣
如8折=20%]])</f>
        <v>0</v>
      </c>
      <c r="N14" s="34"/>
      <c r="Q14" s="1" t="s">
        <v>29</v>
      </c>
    </row>
    <row r="15" spans="1:17" ht="75" customHeight="1" x14ac:dyDescent="0.25">
      <c r="A15" s="3"/>
      <c r="B15" s="12">
        <f t="shared" si="0"/>
        <v>6</v>
      </c>
      <c r="C15" s="23"/>
      <c r="D15" s="23"/>
      <c r="E15" s="23"/>
      <c r="F15" s="24"/>
      <c r="G15" s="25"/>
      <c r="H15" s="22"/>
      <c r="I15" s="29"/>
      <c r="J15" s="27"/>
      <c r="K15" s="30">
        <f>清查[[#This Row],[原價
(整數)]]*(1-清查[[#This Row],[扭蛋折扣
如8折=20%]])</f>
        <v>0</v>
      </c>
      <c r="L15" s="48"/>
      <c r="M15" s="30">
        <f>清查[[#This Row],[原價
(整數)]]*(1-清查[[#This Row],[節日折扣
如8折=20%]])</f>
        <v>0</v>
      </c>
      <c r="N15" s="34"/>
    </row>
    <row r="16" spans="1:17" ht="75" customHeight="1" x14ac:dyDescent="0.25">
      <c r="A16" s="3"/>
      <c r="B16" s="12">
        <f t="shared" si="0"/>
        <v>7</v>
      </c>
      <c r="C16" s="23"/>
      <c r="D16" s="23"/>
      <c r="E16" s="23"/>
      <c r="F16" s="24"/>
      <c r="G16" s="25"/>
      <c r="H16" s="22"/>
      <c r="I16" s="29"/>
      <c r="J16" s="27"/>
      <c r="K16" s="30">
        <f>清查[[#This Row],[原價
(整數)]]*(1-清查[[#This Row],[扭蛋折扣
如8折=20%]])</f>
        <v>0</v>
      </c>
      <c r="L16" s="48"/>
      <c r="M16" s="30">
        <f>清查[[#This Row],[原價
(整數)]]*(1-清查[[#This Row],[節日折扣
如8折=20%]])</f>
        <v>0</v>
      </c>
      <c r="N16" s="34"/>
    </row>
    <row r="17" spans="1:14" ht="75" customHeight="1" x14ac:dyDescent="0.25">
      <c r="A17" s="3"/>
      <c r="B17" s="12">
        <f t="shared" si="0"/>
        <v>8</v>
      </c>
      <c r="C17" s="23"/>
      <c r="D17" s="23"/>
      <c r="E17" s="23"/>
      <c r="F17" s="24"/>
      <c r="G17" s="25"/>
      <c r="H17" s="22"/>
      <c r="I17" s="29"/>
      <c r="J17" s="27"/>
      <c r="K17" s="30">
        <f>清查[[#This Row],[原價
(整數)]]*(1-清查[[#This Row],[扭蛋折扣
如8折=20%]])</f>
        <v>0</v>
      </c>
      <c r="L17" s="48"/>
      <c r="M17" s="30">
        <f>清查[[#This Row],[原價
(整數)]]*(1-清查[[#This Row],[節日折扣
如8折=20%]])</f>
        <v>0</v>
      </c>
      <c r="N17" s="34"/>
    </row>
    <row r="18" spans="1:14" ht="75" customHeight="1" x14ac:dyDescent="0.25">
      <c r="A18" s="3"/>
      <c r="B18" s="12">
        <f t="shared" si="0"/>
        <v>9</v>
      </c>
      <c r="C18" s="23"/>
      <c r="D18" s="23"/>
      <c r="E18" s="23"/>
      <c r="F18" s="24"/>
      <c r="G18" s="25"/>
      <c r="H18" s="22"/>
      <c r="I18" s="29"/>
      <c r="J18" s="27"/>
      <c r="K18" s="30">
        <f>清查[[#This Row],[原價
(整數)]]*(1-清查[[#This Row],[扭蛋折扣
如8折=20%]])</f>
        <v>0</v>
      </c>
      <c r="L18" s="48"/>
      <c r="M18" s="30">
        <f>清查[[#This Row],[原價
(整數)]]*(1-清查[[#This Row],[節日折扣
如8折=20%]])</f>
        <v>0</v>
      </c>
      <c r="N18" s="34"/>
    </row>
    <row r="19" spans="1:14" ht="75" customHeight="1" x14ac:dyDescent="0.25">
      <c r="A19" s="3"/>
      <c r="B19" s="12">
        <f t="shared" si="0"/>
        <v>10</v>
      </c>
      <c r="C19" s="23"/>
      <c r="D19" s="23"/>
      <c r="E19" s="23"/>
      <c r="F19" s="24"/>
      <c r="G19" s="25"/>
      <c r="H19" s="22"/>
      <c r="I19" s="29"/>
      <c r="J19" s="27"/>
      <c r="K19" s="30">
        <f>清查[[#This Row],[原價
(整數)]]*(1-清查[[#This Row],[扭蛋折扣
如8折=20%]])</f>
        <v>0</v>
      </c>
      <c r="L19" s="48"/>
      <c r="M19" s="30">
        <f>清查[[#This Row],[原價
(整數)]]*(1-清查[[#This Row],[節日折扣
如8折=20%]])</f>
        <v>0</v>
      </c>
      <c r="N19" s="34"/>
    </row>
    <row r="20" spans="1:14" ht="75" customHeight="1" x14ac:dyDescent="0.25">
      <c r="A20" s="3"/>
      <c r="B20" s="12">
        <f t="shared" si="0"/>
        <v>11</v>
      </c>
      <c r="C20" s="23"/>
      <c r="D20" s="23"/>
      <c r="E20" s="23"/>
      <c r="F20" s="24"/>
      <c r="G20" s="25"/>
      <c r="H20" s="22"/>
      <c r="I20" s="29"/>
      <c r="J20" s="27"/>
      <c r="K20" s="30">
        <f>清查[[#This Row],[原價
(整數)]]*(1-清查[[#This Row],[扭蛋折扣
如8折=20%]])</f>
        <v>0</v>
      </c>
      <c r="L20" s="48"/>
      <c r="M20" s="30">
        <f>清查[[#This Row],[原價
(整數)]]*(1-清查[[#This Row],[節日折扣
如8折=20%]])</f>
        <v>0</v>
      </c>
      <c r="N20" s="34"/>
    </row>
    <row r="21" spans="1:14" ht="75" customHeight="1" x14ac:dyDescent="0.25">
      <c r="A21" s="3"/>
      <c r="B21" s="12">
        <f t="shared" si="0"/>
        <v>12</v>
      </c>
      <c r="C21" s="23"/>
      <c r="D21" s="23"/>
      <c r="E21" s="23"/>
      <c r="F21" s="24"/>
      <c r="G21" s="25"/>
      <c r="H21" s="22"/>
      <c r="I21" s="29"/>
      <c r="J21" s="27"/>
      <c r="K21" s="30">
        <f>清查[[#This Row],[原價
(整數)]]*(1-清查[[#This Row],[扭蛋折扣
如8折=20%]])</f>
        <v>0</v>
      </c>
      <c r="L21" s="48"/>
      <c r="M21" s="30">
        <f>清查[[#This Row],[原價
(整數)]]*(1-清查[[#This Row],[節日折扣
如8折=20%]])</f>
        <v>0</v>
      </c>
      <c r="N21" s="34"/>
    </row>
    <row r="22" spans="1:14" ht="75" customHeight="1" x14ac:dyDescent="0.25">
      <c r="A22" s="3"/>
      <c r="B22" s="12">
        <f t="shared" si="0"/>
        <v>13</v>
      </c>
      <c r="C22" s="23"/>
      <c r="D22" s="23"/>
      <c r="E22" s="23"/>
      <c r="F22" s="24"/>
      <c r="G22" s="25"/>
      <c r="H22" s="22"/>
      <c r="I22" s="29"/>
      <c r="J22" s="27"/>
      <c r="K22" s="30">
        <f>清查[[#This Row],[原價
(整數)]]*(1-清查[[#This Row],[扭蛋折扣
如8折=20%]])</f>
        <v>0</v>
      </c>
      <c r="L22" s="48"/>
      <c r="M22" s="30">
        <f>清查[[#This Row],[原價
(整數)]]*(1-清查[[#This Row],[節日折扣
如8折=20%]])</f>
        <v>0</v>
      </c>
      <c r="N22" s="34"/>
    </row>
    <row r="23" spans="1:14" ht="75" customHeight="1" x14ac:dyDescent="0.25">
      <c r="A23" s="3"/>
      <c r="B23" s="12">
        <f t="shared" si="0"/>
        <v>14</v>
      </c>
      <c r="C23" s="23"/>
      <c r="D23" s="23"/>
      <c r="E23" s="23"/>
      <c r="F23" s="24"/>
      <c r="G23" s="25"/>
      <c r="H23" s="22"/>
      <c r="I23" s="29"/>
      <c r="J23" s="27"/>
      <c r="K23" s="30">
        <f>清查[[#This Row],[原價
(整數)]]*(1-清查[[#This Row],[扭蛋折扣
如8折=20%]])</f>
        <v>0</v>
      </c>
      <c r="L23" s="48"/>
      <c r="M23" s="30">
        <f>清查[[#This Row],[原價
(整數)]]*(1-清查[[#This Row],[節日折扣
如8折=20%]])</f>
        <v>0</v>
      </c>
      <c r="N23" s="34"/>
    </row>
    <row r="24" spans="1:14" ht="75" customHeight="1" x14ac:dyDescent="0.25">
      <c r="A24" s="3"/>
      <c r="B24" s="12">
        <f t="shared" si="0"/>
        <v>15</v>
      </c>
      <c r="C24" s="23"/>
      <c r="D24" s="23"/>
      <c r="E24" s="23"/>
      <c r="F24" s="24"/>
      <c r="G24" s="25"/>
      <c r="H24" s="22"/>
      <c r="I24" s="29"/>
      <c r="J24" s="27"/>
      <c r="K24" s="30">
        <f>清查[[#This Row],[原價
(整數)]]*(1-清查[[#This Row],[扭蛋折扣
如8折=20%]])</f>
        <v>0</v>
      </c>
      <c r="L24" s="48"/>
      <c r="M24" s="30">
        <f>清查[[#This Row],[原價
(整數)]]*(1-清查[[#This Row],[節日折扣
如8折=20%]])</f>
        <v>0</v>
      </c>
      <c r="N24" s="34"/>
    </row>
    <row r="25" spans="1:14" ht="75" customHeight="1" x14ac:dyDescent="0.25">
      <c r="B25" s="15" t="s">
        <v>3</v>
      </c>
      <c r="C25" s="13"/>
      <c r="D25" s="13"/>
      <c r="E25" s="13"/>
      <c r="F25" s="13"/>
      <c r="G25" s="13"/>
      <c r="H25" s="14">
        <f>SUBTOTAL(109,清查[數量])</f>
        <v>0</v>
      </c>
      <c r="I25" s="26">
        <f>SUBTOTAL(109,清查[原價
(整數)])</f>
        <v>0</v>
      </c>
      <c r="J25" s="28"/>
      <c r="K25" s="26">
        <f>SUBTOTAL(109,清查[折後價
(整數)])</f>
        <v>0</v>
      </c>
      <c r="L25" s="40"/>
      <c r="M25" s="26">
        <f>SUM(清查[折後價
(整數)2])</f>
        <v>0</v>
      </c>
      <c r="N25" s="35"/>
    </row>
    <row r="26" spans="1:14" ht="30" customHeight="1" thickBot="1" x14ac:dyDescent="0.3"/>
    <row r="27" spans="1:14" ht="30" customHeight="1" thickTop="1" thickBot="1" x14ac:dyDescent="0.3">
      <c r="B27" s="51" t="s">
        <v>22</v>
      </c>
      <c r="C27" s="52"/>
      <c r="D27" s="52"/>
      <c r="E27" s="52"/>
      <c r="F27" s="10"/>
      <c r="G27" s="53"/>
      <c r="H27" s="54" t="s">
        <v>39</v>
      </c>
      <c r="I27" s="54"/>
      <c r="J27" s="56"/>
      <c r="K27" s="56"/>
      <c r="L27" s="46"/>
      <c r="M27" s="46"/>
    </row>
    <row r="28" spans="1:14" ht="30" customHeight="1" thickTop="1" thickBot="1" x14ac:dyDescent="0.3">
      <c r="B28" s="51"/>
      <c r="C28" s="52"/>
      <c r="D28" s="52"/>
      <c r="E28" s="52"/>
      <c r="F28" s="10"/>
      <c r="G28" s="50"/>
      <c r="H28" s="55"/>
      <c r="I28" s="55"/>
      <c r="J28" s="57"/>
      <c r="K28" s="57"/>
      <c r="L28" s="46"/>
      <c r="M28" s="46"/>
    </row>
    <row r="29" spans="1:14" ht="30" customHeight="1" thickTop="1" thickBot="1" x14ac:dyDescent="0.3">
      <c r="B29" s="51" t="s">
        <v>23</v>
      </c>
      <c r="C29" s="52"/>
      <c r="D29" s="52"/>
      <c r="E29" s="52"/>
      <c r="F29" s="10"/>
      <c r="G29" s="50"/>
      <c r="H29" s="51" t="s">
        <v>23</v>
      </c>
      <c r="I29" s="52"/>
      <c r="J29" s="52"/>
      <c r="K29" s="52"/>
      <c r="L29" s="47"/>
      <c r="M29" s="47"/>
    </row>
    <row r="30" spans="1:14" ht="30" customHeight="1" thickTop="1" thickBot="1" x14ac:dyDescent="0.3">
      <c r="B30" s="51"/>
      <c r="C30" s="52"/>
      <c r="D30" s="52"/>
      <c r="E30" s="52"/>
      <c r="F30" s="10"/>
      <c r="G30" s="50"/>
      <c r="H30" s="51"/>
      <c r="I30" s="52"/>
      <c r="J30" s="52"/>
      <c r="K30" s="52"/>
      <c r="L30" s="47"/>
      <c r="M30" s="47"/>
    </row>
    <row r="31" spans="1:14" ht="30" customHeight="1" thickTop="1" x14ac:dyDescent="0.25"/>
  </sheetData>
  <sheetProtection algorithmName="SHA-512" hashValue="2mvYcvIjdCVpalZLwX0gdVj4Th1PMVT10kfBe5kg51SexqgpTMfyM4yx+IgSyTUxW0ANdA+T3iIiNlipDCDcZA==" saltValue="EMAuC0KpVg2YveezuGpFZQ==" spinCount="100000" sheet="1" selectLockedCells="1"/>
  <dataConsolidate/>
  <mergeCells count="28">
    <mergeCell ref="K1:N1"/>
    <mergeCell ref="B6:B7"/>
    <mergeCell ref="B1:C1"/>
    <mergeCell ref="G2:H2"/>
    <mergeCell ref="I4:I5"/>
    <mergeCell ref="C4:C5"/>
    <mergeCell ref="C6:C7"/>
    <mergeCell ref="B4:B5"/>
    <mergeCell ref="B2:C2"/>
    <mergeCell ref="D4:F5"/>
    <mergeCell ref="J4:L5"/>
    <mergeCell ref="D6:F7"/>
    <mergeCell ref="I6:I7"/>
    <mergeCell ref="J6:L7"/>
    <mergeCell ref="H4:H5"/>
    <mergeCell ref="D2:F2"/>
    <mergeCell ref="B29:B30"/>
    <mergeCell ref="C29:E30"/>
    <mergeCell ref="G29:G30"/>
    <mergeCell ref="H29:H30"/>
    <mergeCell ref="I29:K30"/>
    <mergeCell ref="I2:J2"/>
    <mergeCell ref="H6:H7"/>
    <mergeCell ref="B27:B28"/>
    <mergeCell ref="C27:E28"/>
    <mergeCell ref="G27:G28"/>
    <mergeCell ref="H27:I28"/>
    <mergeCell ref="J27:K28"/>
  </mergeCells>
  <phoneticPr fontId="1" type="noConversion"/>
  <dataValidations xWindow="253" yWindow="358" count="13">
    <dataValidation allowBlank="1" showInputMessage="1" showErrorMessage="1" prompt="儲存格 B1 到 D1 為本工作表的標題" sqref="B1:C1" xr:uid="{00000000-0002-0000-0000-000000000000}"/>
    <dataValidation allowBlank="1" showInputMessage="1" showErrorMessage="1" prompt="這個儲存格會自動計算所有物品的預估總價值。請在儲存格 I2 輸入清查日期" sqref="E3" xr:uid="{00000000-0002-0000-0000-000002000000}"/>
    <dataValidation allowBlank="1" showInputMessage="1" showErrorMessage="1" prompt="在右側儲存格中輸入清查日期" sqref="G2:H3 B2:C3" xr:uid="{00000000-0002-0000-0000-000003000000}"/>
    <dataValidation allowBlank="1" showInputMessage="1" showErrorMessage="1" prompt="在這個儲存格中輸入清查日期" sqref="I2:I3 D2:D3" xr:uid="{00000000-0002-0000-0000-000004000000}"/>
    <dataValidation allowBlank="1" showInputMessage="1" showErrorMessage="1" prompt="在右側儲存格中輸入擁有者姓名" sqref="C4:C7 B27:B30 H29:H30" xr:uid="{00000000-0002-0000-0000-000005000000}"/>
    <dataValidation allowBlank="1" showInputMessage="1" showErrorMessage="1" prompt="在右側儲存格中輸入擁有者地址" sqref="I6:I7" xr:uid="{00000000-0002-0000-0000-000006000000}"/>
    <dataValidation allowBlank="1" showInputMessage="1" showErrorMessage="1" prompt="在右側儲存格中輸入擁有者電話號碼" sqref="I4:I5 H27" xr:uid="{00000000-0002-0000-0000-000007000000}"/>
    <dataValidation allowBlank="1" showInputMessage="1" showErrorMessage="1" prompt="在右側儲存格中輸入保險公司名稱" sqref="H4 G27" xr:uid="{00000000-0002-0000-0000-000008000000}"/>
    <dataValidation allowBlank="1" showInputMessage="1" showErrorMessage="1" prompt="在右側儲存格中輸入保險公司保單編號" sqref="H6 G29" xr:uid="{00000000-0002-0000-0000-00000A000000}"/>
    <dataValidation allowBlank="1" showInputMessage="1" showErrorMessage="1" prompt="在這個活頁簿中建立家庭物品清查。在此工作表中輸入擁有者、保險與清查詳細資訊。所有清查物品的預估總價值會自動計算" sqref="A1" xr:uid="{00000000-0002-0000-0000-00000F000000}"/>
    <dataValidation allowBlank="1" showInputMessage="1" showErrorMessage="1" prompt="在儲存格 C3 到 E8 中輸入個人詳細資料，然後在儲存格 H3 到 K8 中輸入保險資訊" sqref="B4:B5" xr:uid="{00000000-0002-0000-0000-00001B000000}"/>
    <dataValidation allowBlank="1" showInputMessage="1" showErrorMessage="1" errorTitle="無效的資料" error="請從清單中選取項目。若要新增或變更物品，請使用 [房間查詢] 工作表上的 [房間/區域] 表格。" sqref="B10:B24" xr:uid="{00000000-0002-0000-0000-00001E000000}"/>
    <dataValidation type="list" allowBlank="1" showInputMessage="1" showErrorMessage="1" sqref="G10:G24" xr:uid="{6CE5FD7C-1E83-4A63-9588-FEF97A58F748}">
      <formula1>$Q$9:$Q$14</formula1>
    </dataValidation>
  </dataValidations>
  <printOptions horizontalCentered="1"/>
  <pageMargins left="0.25" right="0.25" top="0.75" bottom="0.75" header="0.3" footer="0.3"/>
  <pageSetup paperSize="9" scale="3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貨品清單</vt:lpstr>
      <vt:lpstr>ColumnTitle1</vt:lpstr>
      <vt:lpstr>貨品清單!Print_Titles</vt:lpstr>
      <vt:lpstr>RowTitleRegion1..E2</vt:lpstr>
      <vt:lpstr>RowTitleRegion2..I2</vt:lpstr>
      <vt:lpstr>RowTitleRegion3..D8</vt:lpstr>
      <vt:lpstr>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Ma</dc:creator>
  <cp:lastModifiedBy>Kathy Ma</cp:lastModifiedBy>
  <cp:lastPrinted>2021-08-13T09:14:26Z</cp:lastPrinted>
  <dcterms:created xsi:type="dcterms:W3CDTF">2017-07-30T14:13:04Z</dcterms:created>
  <dcterms:modified xsi:type="dcterms:W3CDTF">2022-01-06T01:47:13Z</dcterms:modified>
</cp:coreProperties>
</file>